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zpočet ZŠ" sheetId="1" r:id="rId1"/>
  </sheets>
  <definedNames>
    <definedName name="_xlnm.Print_Titles" localSheetId="0">'rozpočet ZŠ'!$2:$2</definedName>
  </definedNames>
  <calcPr calcId="162913"/>
</workbook>
</file>

<file path=xl/calcChain.xml><?xml version="1.0" encoding="utf-8"?>
<calcChain xmlns="http://schemas.openxmlformats.org/spreadsheetml/2006/main">
  <c r="E26" i="1" l="1"/>
  <c r="F26" i="1" s="1"/>
  <c r="E25" i="1"/>
  <c r="F25" i="1" s="1"/>
  <c r="E24" i="1"/>
  <c r="F24" i="1" s="1"/>
  <c r="F63" i="1"/>
  <c r="E28" i="1"/>
  <c r="F28" i="1" s="1"/>
  <c r="E27" i="1"/>
  <c r="F27" i="1" s="1"/>
  <c r="E68" i="1"/>
  <c r="F68" i="1" s="1"/>
  <c r="E67" i="1"/>
  <c r="F67" i="1" s="1"/>
  <c r="E70" i="1"/>
  <c r="F70" i="1" s="1"/>
  <c r="E69" i="1"/>
  <c r="F69" i="1" s="1"/>
  <c r="E63" i="1"/>
  <c r="E64" i="1"/>
  <c r="F64" i="1" s="1"/>
  <c r="E65" i="1"/>
  <c r="F65" i="1" s="1"/>
  <c r="E66" i="1"/>
  <c r="F66" i="1" s="1"/>
  <c r="E62" i="1"/>
  <c r="F62" i="1" s="1"/>
  <c r="E56" i="1"/>
  <c r="F56" i="1" s="1"/>
  <c r="E57" i="1"/>
  <c r="F57" i="1" s="1"/>
  <c r="E74" i="1"/>
  <c r="F74" i="1" s="1"/>
  <c r="E59" i="1"/>
  <c r="F59" i="1" s="1"/>
  <c r="E58" i="1"/>
  <c r="F58" i="1" s="1"/>
  <c r="E55" i="1"/>
  <c r="F55" i="1" s="1"/>
  <c r="E54" i="1"/>
  <c r="F54" i="1" s="1"/>
  <c r="E53" i="1"/>
  <c r="F53" i="1" s="1"/>
  <c r="E52" i="1"/>
  <c r="F52" i="1" s="1"/>
  <c r="E19" i="1"/>
  <c r="F19" i="1" s="1"/>
  <c r="E21" i="1"/>
  <c r="F21" i="1" s="1"/>
  <c r="E16" i="1"/>
  <c r="F16" i="1" s="1"/>
  <c r="E20" i="1"/>
  <c r="F20" i="1" s="1"/>
  <c r="E18" i="1"/>
  <c r="F18" i="1" s="1"/>
  <c r="E17" i="1"/>
  <c r="F17" i="1" s="1"/>
  <c r="E15" i="1"/>
  <c r="F15" i="1" s="1"/>
  <c r="E14" i="1"/>
  <c r="F14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48" i="1"/>
  <c r="F48" i="1" s="1"/>
  <c r="E29" i="1" l="1"/>
  <c r="F29" i="1" s="1"/>
  <c r="E72" i="1"/>
  <c r="F72" i="1" s="1"/>
  <c r="E60" i="1"/>
  <c r="E22" i="1"/>
  <c r="F22" i="1" s="1"/>
  <c r="E39" i="1"/>
  <c r="F39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1" i="1"/>
  <c r="F41" i="1" s="1"/>
  <c r="E3" i="1"/>
  <c r="F3" i="1" s="1"/>
  <c r="E49" i="1"/>
  <c r="F49" i="1" s="1"/>
  <c r="F60" i="1" l="1"/>
  <c r="E12" i="1"/>
  <c r="E50" i="1"/>
  <c r="F50" i="1" s="1"/>
  <c r="F12" i="1" l="1"/>
  <c r="F77" i="1" s="1"/>
  <c r="E77" i="1"/>
</calcChain>
</file>

<file path=xl/sharedStrings.xml><?xml version="1.0" encoding="utf-8"?>
<sst xmlns="http://schemas.openxmlformats.org/spreadsheetml/2006/main" count="80" uniqueCount="60">
  <si>
    <t>položka</t>
  </si>
  <si>
    <t>popis</t>
  </si>
  <si>
    <t>počet ks</t>
  </si>
  <si>
    <t>cena za ks</t>
  </si>
  <si>
    <t>cena celkem</t>
  </si>
  <si>
    <t>dřevěné prvky - barevé lavice (45 cm x 45 cm x 100 cm)</t>
  </si>
  <si>
    <t>dodání a výsadba rostlinného materiálu - okrasné keře (včetně zeminy a přihnojení)</t>
  </si>
  <si>
    <t>dodání a výsadba rostlinného materiálu - trvalky  (včetně zeminy a přihnojení)</t>
  </si>
  <si>
    <t>kameny (velké valouny včetně dopravy a umístění)</t>
  </si>
  <si>
    <t>založení záhonu-odplevelení, olemování, textilie proti plevelům (materiál a práce) - plocha 145 m2</t>
  </si>
  <si>
    <t>celkem</t>
  </si>
  <si>
    <t>dřevěný edukativní prvek - tabule poznání - motýli (včetně dopravy a  ukotvení) - zakázkově</t>
  </si>
  <si>
    <t>dřevěný edukativní prvek - tabule poznání - motýli (včetně dopravy a  ukotvení) - typizovaný</t>
  </si>
  <si>
    <t>nášlapné kameny (včetně dopravy, pokládky a písečného podloží) - délka 25 m</t>
  </si>
  <si>
    <t>nášlapné kameny (včetně dopravy, pokládky a písečného podloží) - délka 15 m</t>
  </si>
  <si>
    <t>dřevěný edukativní prvek - dendrofon (včetně dopravy a  ukotvení) - typizovaný</t>
  </si>
  <si>
    <t>založení záhonu-odplevelení, olemování, textilie proti plevelům (materiál a práce) - plocha 60m2</t>
  </si>
  <si>
    <t>zamulčování mulčovací kůrou (včetně dopravy, rozvozu a pokládky) - plocha 60 m2, výška 8 cm</t>
  </si>
  <si>
    <t>ptačí pítka na vodu</t>
  </si>
  <si>
    <t>zamulčování jemným kačírkem (včetně dopravy, rozvozu a pokládky) - plocha 145 m2, výška 6 cm</t>
  </si>
  <si>
    <t>založení záhonu-odplevelení, olemování, textilie proti plevelům (materiál a práce) - plocha 80 m2</t>
  </si>
  <si>
    <t>zamulčování jemným kačírkem (včetně dopravy, rozvozu a pokládky) - plocha 80 m2, výška 6 cm</t>
  </si>
  <si>
    <t>dřevěný edukativní prvek - tabule poznání - byliny (včetně dopravy a  ukotvení) - zakázkově</t>
  </si>
  <si>
    <t>nášlapné kameny (včetně dopravy, pokládky a písečného podloží) - délka 20 m</t>
  </si>
  <si>
    <t>Vytvoření bylinkové spirály (včetně zeminy a písku) - velikost 2 m x 2 m</t>
  </si>
  <si>
    <t>dodání a výsadba rostlinného materiálu - trvalky a byliny  (včetně zeminy a přihnojení)</t>
  </si>
  <si>
    <t>nášlapné kameny (včetně dopravy, pokládky a písečného podloží) - délka 15 m (2 řady)</t>
  </si>
  <si>
    <t>dodání a výsadba rostlinného materiálu - okrasné jehličnany (včetně zeminy a přihnojení)</t>
  </si>
  <si>
    <t>založení záhonu-odplevelení, olemování, textilie proti plevelům (materiál a práce) - plocha 80 m2 (2 x 40m2)</t>
  </si>
  <si>
    <t>Hmatový chodník o délce 2 x 10 m2, tj. 20 m2 (10 různých povrchů)</t>
  </si>
  <si>
    <t>zamulčování jemným kačírkem (včetně dopravy, rozvozu a pokládky) - plocha 60 m2, výška 6 cm</t>
  </si>
  <si>
    <t>Výsadba stromů</t>
  </si>
  <si>
    <t>dodání a výsadba 6 ks listnatých stromů (včetně zeminy a přihnojení)</t>
  </si>
  <si>
    <t xml:space="preserve">založení záhonu-odplevelení, olemování, textilie proti plevelům (materiál a práce) - plocha 14 m2 </t>
  </si>
  <si>
    <t>zamulčování jemným kačírkem (včetně dopravy, rozvozu a pokládky) - plocha 14 m2, výška 6 cm</t>
  </si>
  <si>
    <t xml:space="preserve">nášlapné kameny (včetně dopravy, pokládky a písečného podloží) - délka 27 m </t>
  </si>
  <si>
    <t>dřevěné prvky - stoly (délka 160 cm x šíře 80 cm x výška 74 cm)</t>
  </si>
  <si>
    <t>dřevěné prvky - lavice krátké  (délka 80 cm x šíře 40 cm x výška 43 cm)</t>
  </si>
  <si>
    <t>dřevěné prvky - lavice dlouhé (160 cm x 40 cm x 43 cm)</t>
  </si>
  <si>
    <t>Venkovní altán dřevěný včetně podlahy ze dřeva (délka 5,3 m x šíře 3 m)</t>
  </si>
  <si>
    <t>dřevěný prvek - hmyzí hotel (včetně dopravy a  ukotvení) - zakázkově</t>
  </si>
  <si>
    <t xml:space="preserve">založení záhonu-odplevelení, olemování, textilie proti plevelům (materiál a práce) - plocha 30 m2 </t>
  </si>
  <si>
    <t>zamulčování jemným kačírkem (včetně dopravy, rozvozu a pokládky) - plocha 30 m2, výška 8 cm</t>
  </si>
  <si>
    <t>Celkem</t>
  </si>
  <si>
    <t>1 - Motýlí stezka</t>
  </si>
  <si>
    <t>2 - Hmatový chodník</t>
  </si>
  <si>
    <t>4 - Bylinná stezka</t>
  </si>
  <si>
    <t>5 - Ptačí stezka</t>
  </si>
  <si>
    <t>6 - Vyvýšené záhony</t>
  </si>
  <si>
    <t>7 - Venkovní účebna</t>
  </si>
  <si>
    <t>Herní prvek 1 - Dětská dvouhoupačka se skluzavkou</t>
  </si>
  <si>
    <t>Herní prvek 3 - Dětská prolézačka II</t>
  </si>
  <si>
    <t>Herní prvek 2 - Dětská prolézačka I</t>
  </si>
  <si>
    <t>dřevěné prvky - 4 ks vyvýšené záhony (160 cm x 80 cm x 30 cm), včetně vnitřní fólie a zeminy</t>
  </si>
  <si>
    <t>dřevěné prvky - 6 ks vyvýšené záhony (140 cm x 60 cm x 50 cm), včetně vnitřní fólie a zeminy</t>
  </si>
  <si>
    <t>cena celkem včetně DPH</t>
  </si>
  <si>
    <t>dřevěné prvky - barevné hranoly na odclonění (20 cm x 20 cm x 100 cm), včetně ukotvení</t>
  </si>
  <si>
    <t>dřevěné prvky - barevné hranoly na odclonění (20 cm x 20 cm x 150 cm), včetně ukotvení</t>
  </si>
  <si>
    <t>3 - Hrací prvky pro děti</t>
  </si>
  <si>
    <t>Přírodní zahrada nejen pro děti  - Základní škola Ostrava - Hrabůvka, ul. Provaznická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</si>
</sst>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 x14ac:knownFonts="1"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4" xfId="0" applyNumberFormat="1" applyFont="1" applyFill="1" applyBorder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K8" sqref="K8"/>
    </sheetView>
  </sheetViews>
  <sheetFormatPr defaultColWidth="8.85546875" defaultRowHeight="15" x14ac:dyDescent="0.25"/>
  <cols>
    <col min="1" max="1" width="19.85546875" style="2" customWidth="1"/>
    <col min="2" max="2" width="88.28515625" style="2" customWidth="1"/>
    <col min="3" max="3" width="8.85546875" style="3"/>
    <col min="4" max="4" width="11.28515625" style="2" customWidth="1"/>
    <col min="5" max="5" width="11.5703125" style="2" customWidth="1"/>
    <col min="6" max="6" width="13.28515625" style="2" customWidth="1"/>
    <col min="7" max="16384" width="8.85546875" style="2"/>
  </cols>
  <sheetData>
    <row r="1" spans="1:6" ht="21" x14ac:dyDescent="0.35">
      <c r="A1" s="1" t="s">
        <v>59</v>
      </c>
    </row>
    <row r="2" spans="1:6" s="6" customFormat="1" ht="3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55</v>
      </c>
    </row>
    <row r="3" spans="1:6" x14ac:dyDescent="0.25">
      <c r="A3" s="7" t="s">
        <v>44</v>
      </c>
      <c r="B3" s="8" t="s">
        <v>9</v>
      </c>
      <c r="C3" s="9">
        <v>1</v>
      </c>
      <c r="D3" s="10">
        <v>78000</v>
      </c>
      <c r="E3" s="10">
        <f>C3*D3</f>
        <v>78000</v>
      </c>
      <c r="F3" s="10">
        <f>E3*1.21</f>
        <v>94380</v>
      </c>
    </row>
    <row r="4" spans="1:6" x14ac:dyDescent="0.25">
      <c r="A4" s="8"/>
      <c r="B4" s="8" t="s">
        <v>19</v>
      </c>
      <c r="C4" s="9">
        <v>1</v>
      </c>
      <c r="D4" s="10">
        <v>34800</v>
      </c>
      <c r="E4" s="10">
        <f t="shared" ref="E4:E11" si="0">C4*D4</f>
        <v>34800</v>
      </c>
      <c r="F4" s="10">
        <f t="shared" ref="F4:F11" si="1">E4*1.21</f>
        <v>42108</v>
      </c>
    </row>
    <row r="5" spans="1:6" x14ac:dyDescent="0.25">
      <c r="A5" s="8"/>
      <c r="B5" s="8" t="s">
        <v>11</v>
      </c>
      <c r="C5" s="9">
        <v>1</v>
      </c>
      <c r="D5" s="10">
        <v>43000</v>
      </c>
      <c r="E5" s="10">
        <f t="shared" si="0"/>
        <v>43000</v>
      </c>
      <c r="F5" s="10">
        <f t="shared" si="1"/>
        <v>52030</v>
      </c>
    </row>
    <row r="6" spans="1:6" x14ac:dyDescent="0.25">
      <c r="A6" s="8"/>
      <c r="B6" s="8" t="s">
        <v>5</v>
      </c>
      <c r="C6" s="9">
        <v>6</v>
      </c>
      <c r="D6" s="10">
        <v>6500</v>
      </c>
      <c r="E6" s="10">
        <f t="shared" si="0"/>
        <v>39000</v>
      </c>
      <c r="F6" s="10">
        <f t="shared" si="1"/>
        <v>47190</v>
      </c>
    </row>
    <row r="7" spans="1:6" x14ac:dyDescent="0.25">
      <c r="A7" s="8"/>
      <c r="B7" s="8" t="s">
        <v>56</v>
      </c>
      <c r="C7" s="9">
        <v>6</v>
      </c>
      <c r="D7" s="10">
        <v>1250</v>
      </c>
      <c r="E7" s="10">
        <f t="shared" si="0"/>
        <v>7500</v>
      </c>
      <c r="F7" s="10">
        <f t="shared" si="1"/>
        <v>9075</v>
      </c>
    </row>
    <row r="8" spans="1:6" x14ac:dyDescent="0.25">
      <c r="A8" s="8"/>
      <c r="B8" s="8" t="s">
        <v>6</v>
      </c>
      <c r="C8" s="9">
        <v>12</v>
      </c>
      <c r="D8" s="10">
        <v>280</v>
      </c>
      <c r="E8" s="10">
        <f t="shared" si="0"/>
        <v>3360</v>
      </c>
      <c r="F8" s="10">
        <f t="shared" si="1"/>
        <v>4065.6</v>
      </c>
    </row>
    <row r="9" spans="1:6" x14ac:dyDescent="0.25">
      <c r="A9" s="8"/>
      <c r="B9" s="8" t="s">
        <v>7</v>
      </c>
      <c r="C9" s="9">
        <v>300</v>
      </c>
      <c r="D9" s="10">
        <v>105</v>
      </c>
      <c r="E9" s="10">
        <f t="shared" si="0"/>
        <v>31500</v>
      </c>
      <c r="F9" s="10">
        <f t="shared" si="1"/>
        <v>38115</v>
      </c>
    </row>
    <row r="10" spans="1:6" x14ac:dyDescent="0.25">
      <c r="A10" s="8"/>
      <c r="B10" s="8" t="s">
        <v>8</v>
      </c>
      <c r="C10" s="9">
        <v>20</v>
      </c>
      <c r="D10" s="10">
        <v>2400</v>
      </c>
      <c r="E10" s="10">
        <f t="shared" si="0"/>
        <v>48000</v>
      </c>
      <c r="F10" s="10">
        <f t="shared" si="1"/>
        <v>58080</v>
      </c>
    </row>
    <row r="11" spans="1:6" x14ac:dyDescent="0.25">
      <c r="A11" s="8"/>
      <c r="B11" s="8" t="s">
        <v>13</v>
      </c>
      <c r="C11" s="9">
        <v>50</v>
      </c>
      <c r="D11" s="10">
        <v>225</v>
      </c>
      <c r="E11" s="10">
        <f t="shared" si="0"/>
        <v>11250</v>
      </c>
      <c r="F11" s="10">
        <f t="shared" si="1"/>
        <v>13612.5</v>
      </c>
    </row>
    <row r="12" spans="1:6" s="13" customFormat="1" x14ac:dyDescent="0.25">
      <c r="A12" s="7"/>
      <c r="B12" s="7" t="s">
        <v>10</v>
      </c>
      <c r="C12" s="11"/>
      <c r="D12" s="12"/>
      <c r="E12" s="12">
        <f>SUM(E3:E11)</f>
        <v>296410</v>
      </c>
      <c r="F12" s="12">
        <f>E12*1.21</f>
        <v>358656.1</v>
      </c>
    </row>
    <row r="13" spans="1:6" ht="8.4499999999999993" customHeight="1" x14ac:dyDescent="0.25">
      <c r="A13" s="8"/>
      <c r="B13" s="8"/>
      <c r="C13" s="9"/>
      <c r="D13" s="10"/>
      <c r="E13" s="10"/>
      <c r="F13" s="8"/>
    </row>
    <row r="14" spans="1:6" x14ac:dyDescent="0.25">
      <c r="A14" s="7" t="s">
        <v>45</v>
      </c>
      <c r="B14" s="8" t="s">
        <v>28</v>
      </c>
      <c r="C14" s="9">
        <v>1</v>
      </c>
      <c r="D14" s="10">
        <v>43040</v>
      </c>
      <c r="E14" s="10">
        <f>C14*D14</f>
        <v>43040</v>
      </c>
      <c r="F14" s="10">
        <f t="shared" ref="F14:F21" si="2">E14*1.21</f>
        <v>52078.400000000001</v>
      </c>
    </row>
    <row r="15" spans="1:6" x14ac:dyDescent="0.25">
      <c r="A15" s="8"/>
      <c r="B15" s="8" t="s">
        <v>30</v>
      </c>
      <c r="C15" s="9">
        <v>1</v>
      </c>
      <c r="D15" s="10">
        <v>14400</v>
      </c>
      <c r="E15" s="10">
        <f t="shared" ref="E15:E21" si="3">C15*D15</f>
        <v>14400</v>
      </c>
      <c r="F15" s="10">
        <f t="shared" si="2"/>
        <v>17424</v>
      </c>
    </row>
    <row r="16" spans="1:6" x14ac:dyDescent="0.25">
      <c r="A16" s="8"/>
      <c r="B16" s="8" t="s">
        <v>29</v>
      </c>
      <c r="C16" s="9">
        <v>2</v>
      </c>
      <c r="D16" s="10">
        <v>18600</v>
      </c>
      <c r="E16" s="10">
        <f>C16*D16</f>
        <v>37200</v>
      </c>
      <c r="F16" s="10">
        <f t="shared" si="2"/>
        <v>45012</v>
      </c>
    </row>
    <row r="17" spans="1:6" x14ac:dyDescent="0.25">
      <c r="A17" s="8"/>
      <c r="B17" s="8" t="s">
        <v>5</v>
      </c>
      <c r="C17" s="9">
        <v>6</v>
      </c>
      <c r="D17" s="10">
        <v>6500</v>
      </c>
      <c r="E17" s="10">
        <f t="shared" si="3"/>
        <v>39000</v>
      </c>
      <c r="F17" s="10">
        <f t="shared" si="2"/>
        <v>47190</v>
      </c>
    </row>
    <row r="18" spans="1:6" x14ac:dyDescent="0.25">
      <c r="A18" s="8"/>
      <c r="B18" s="8" t="s">
        <v>56</v>
      </c>
      <c r="C18" s="9">
        <v>30</v>
      </c>
      <c r="D18" s="10">
        <v>1250</v>
      </c>
      <c r="E18" s="10">
        <f t="shared" si="3"/>
        <v>37500</v>
      </c>
      <c r="F18" s="10">
        <f t="shared" si="2"/>
        <v>45375</v>
      </c>
    </row>
    <row r="19" spans="1:6" x14ac:dyDescent="0.25">
      <c r="A19" s="8"/>
      <c r="B19" s="8" t="s">
        <v>27</v>
      </c>
      <c r="C19" s="9">
        <v>22</v>
      </c>
      <c r="D19" s="10">
        <v>280</v>
      </c>
      <c r="E19" s="10">
        <f t="shared" si="3"/>
        <v>6160</v>
      </c>
      <c r="F19" s="10">
        <f t="shared" si="2"/>
        <v>7453.5999999999995</v>
      </c>
    </row>
    <row r="20" spans="1:6" x14ac:dyDescent="0.25">
      <c r="A20" s="8"/>
      <c r="B20" s="8" t="s">
        <v>25</v>
      </c>
      <c r="C20" s="9">
        <v>200</v>
      </c>
      <c r="D20" s="10">
        <v>105</v>
      </c>
      <c r="E20" s="10">
        <f t="shared" si="3"/>
        <v>21000</v>
      </c>
      <c r="F20" s="10">
        <f t="shared" si="2"/>
        <v>25410</v>
      </c>
    </row>
    <row r="21" spans="1:6" x14ac:dyDescent="0.25">
      <c r="A21" s="8"/>
      <c r="B21" s="8" t="s">
        <v>26</v>
      </c>
      <c r="C21" s="9">
        <v>60</v>
      </c>
      <c r="D21" s="10">
        <v>225</v>
      </c>
      <c r="E21" s="10">
        <f t="shared" si="3"/>
        <v>13500</v>
      </c>
      <c r="F21" s="10">
        <f t="shared" si="2"/>
        <v>16335</v>
      </c>
    </row>
    <row r="22" spans="1:6" s="13" customFormat="1" x14ac:dyDescent="0.25">
      <c r="A22" s="7"/>
      <c r="B22" s="7" t="s">
        <v>10</v>
      </c>
      <c r="C22" s="11"/>
      <c r="D22" s="12"/>
      <c r="E22" s="12">
        <f>SUM(E14:E21)</f>
        <v>211800</v>
      </c>
      <c r="F22" s="12">
        <f>E22*1.21</f>
        <v>256278</v>
      </c>
    </row>
    <row r="23" spans="1:6" ht="7.9" customHeight="1" x14ac:dyDescent="0.25">
      <c r="A23" s="8"/>
      <c r="B23" s="8"/>
      <c r="C23" s="9"/>
      <c r="D23" s="8"/>
      <c r="E23" s="8"/>
      <c r="F23" s="8"/>
    </row>
    <row r="24" spans="1:6" x14ac:dyDescent="0.25">
      <c r="A24" s="7" t="s">
        <v>58</v>
      </c>
      <c r="B24" s="8" t="s">
        <v>50</v>
      </c>
      <c r="C24" s="9">
        <v>1</v>
      </c>
      <c r="D24" s="10">
        <v>35000</v>
      </c>
      <c r="E24" s="10">
        <f>C24*D24</f>
        <v>35000</v>
      </c>
      <c r="F24" s="10">
        <f t="shared" ref="F24:F29" si="4">E24*1.21</f>
        <v>42350</v>
      </c>
    </row>
    <row r="25" spans="1:6" x14ac:dyDescent="0.25">
      <c r="A25" s="7"/>
      <c r="B25" s="8" t="s">
        <v>52</v>
      </c>
      <c r="C25" s="9">
        <v>1</v>
      </c>
      <c r="D25" s="10">
        <v>25000</v>
      </c>
      <c r="E25" s="10">
        <f>C25*D25</f>
        <v>25000</v>
      </c>
      <c r="F25" s="10">
        <f t="shared" si="4"/>
        <v>30250</v>
      </c>
    </row>
    <row r="26" spans="1:6" x14ac:dyDescent="0.25">
      <c r="A26" s="7"/>
      <c r="B26" s="8" t="s">
        <v>51</v>
      </c>
      <c r="C26" s="9">
        <v>1</v>
      </c>
      <c r="D26" s="10">
        <v>20000</v>
      </c>
      <c r="E26" s="10">
        <f>C26*D26</f>
        <v>20000</v>
      </c>
      <c r="F26" s="10">
        <f t="shared" si="4"/>
        <v>24200</v>
      </c>
    </row>
    <row r="27" spans="1:6" x14ac:dyDescent="0.25">
      <c r="A27" s="8"/>
      <c r="B27" s="8" t="s">
        <v>5</v>
      </c>
      <c r="C27" s="9">
        <v>3</v>
      </c>
      <c r="D27" s="10">
        <v>6500</v>
      </c>
      <c r="E27" s="10">
        <f>C27*D27</f>
        <v>19500</v>
      </c>
      <c r="F27" s="10">
        <f t="shared" si="4"/>
        <v>23595</v>
      </c>
    </row>
    <row r="28" spans="1:6" x14ac:dyDescent="0.25">
      <c r="A28" s="8"/>
      <c r="B28" s="8" t="s">
        <v>56</v>
      </c>
      <c r="C28" s="9">
        <v>16</v>
      </c>
      <c r="D28" s="10">
        <v>1250</v>
      </c>
      <c r="E28" s="10">
        <f>C28*D28</f>
        <v>20000</v>
      </c>
      <c r="F28" s="10">
        <f t="shared" si="4"/>
        <v>24200</v>
      </c>
    </row>
    <row r="29" spans="1:6" s="13" customFormat="1" x14ac:dyDescent="0.25">
      <c r="A29" s="7"/>
      <c r="B29" s="7" t="s">
        <v>10</v>
      </c>
      <c r="C29" s="11"/>
      <c r="D29" s="12"/>
      <c r="E29" s="12">
        <f>SUM(E24:E28)</f>
        <v>119500</v>
      </c>
      <c r="F29" s="12">
        <f t="shared" si="4"/>
        <v>144595</v>
      </c>
    </row>
    <row r="30" spans="1:6" ht="9.6" customHeight="1" x14ac:dyDescent="0.25">
      <c r="A30" s="8"/>
      <c r="B30" s="8"/>
      <c r="C30" s="9"/>
      <c r="D30" s="10"/>
      <c r="E30" s="10"/>
      <c r="F30" s="8"/>
    </row>
    <row r="31" spans="1:6" x14ac:dyDescent="0.25">
      <c r="A31" s="7" t="s">
        <v>46</v>
      </c>
      <c r="B31" s="8" t="s">
        <v>20</v>
      </c>
      <c r="C31" s="9">
        <v>1</v>
      </c>
      <c r="D31" s="10">
        <v>43040</v>
      </c>
      <c r="E31" s="10">
        <f>C31*D31</f>
        <v>43040</v>
      </c>
      <c r="F31" s="10">
        <f t="shared" ref="F31:F38" si="5">E31*1.21</f>
        <v>52078.400000000001</v>
      </c>
    </row>
    <row r="32" spans="1:6" x14ac:dyDescent="0.25">
      <c r="A32" s="8"/>
      <c r="B32" s="8" t="s">
        <v>21</v>
      </c>
      <c r="C32" s="9">
        <v>1</v>
      </c>
      <c r="D32" s="10">
        <v>19200</v>
      </c>
      <c r="E32" s="10">
        <f t="shared" ref="E32:E38" si="6">C32*D32</f>
        <v>19200</v>
      </c>
      <c r="F32" s="10">
        <f t="shared" si="5"/>
        <v>23232</v>
      </c>
    </row>
    <row r="33" spans="1:6" x14ac:dyDescent="0.25">
      <c r="A33" s="8"/>
      <c r="B33" s="8" t="s">
        <v>22</v>
      </c>
      <c r="C33" s="9">
        <v>1</v>
      </c>
      <c r="D33" s="10">
        <v>43000</v>
      </c>
      <c r="E33" s="10">
        <f t="shared" si="6"/>
        <v>43000</v>
      </c>
      <c r="F33" s="10">
        <f t="shared" si="5"/>
        <v>52030</v>
      </c>
    </row>
    <row r="34" spans="1:6" x14ac:dyDescent="0.25">
      <c r="A34" s="8"/>
      <c r="B34" s="8" t="s">
        <v>5</v>
      </c>
      <c r="C34" s="9">
        <v>6</v>
      </c>
      <c r="D34" s="10">
        <v>6500</v>
      </c>
      <c r="E34" s="10">
        <f t="shared" si="6"/>
        <v>39000</v>
      </c>
      <c r="F34" s="10">
        <f t="shared" si="5"/>
        <v>47190</v>
      </c>
    </row>
    <row r="35" spans="1:6" x14ac:dyDescent="0.25">
      <c r="A35" s="8"/>
      <c r="B35" s="8" t="s">
        <v>57</v>
      </c>
      <c r="C35" s="9">
        <v>12</v>
      </c>
      <c r="D35" s="10">
        <v>1600</v>
      </c>
      <c r="E35" s="10">
        <f t="shared" si="6"/>
        <v>19200</v>
      </c>
      <c r="F35" s="10">
        <f t="shared" si="5"/>
        <v>23232</v>
      </c>
    </row>
    <row r="36" spans="1:6" x14ac:dyDescent="0.25">
      <c r="A36" s="8"/>
      <c r="B36" s="8" t="s">
        <v>25</v>
      </c>
      <c r="C36" s="9">
        <v>350</v>
      </c>
      <c r="D36" s="10">
        <v>105</v>
      </c>
      <c r="E36" s="10">
        <f t="shared" si="6"/>
        <v>36750</v>
      </c>
      <c r="F36" s="10">
        <f t="shared" si="5"/>
        <v>44467.5</v>
      </c>
    </row>
    <row r="37" spans="1:6" x14ac:dyDescent="0.25">
      <c r="A37" s="8"/>
      <c r="B37" s="8" t="s">
        <v>24</v>
      </c>
      <c r="C37" s="9">
        <v>1</v>
      </c>
      <c r="D37" s="10">
        <v>38500</v>
      </c>
      <c r="E37" s="10">
        <f t="shared" si="6"/>
        <v>38500</v>
      </c>
      <c r="F37" s="10">
        <f t="shared" si="5"/>
        <v>46585</v>
      </c>
    </row>
    <row r="38" spans="1:6" x14ac:dyDescent="0.25">
      <c r="A38" s="8"/>
      <c r="B38" s="8" t="s">
        <v>23</v>
      </c>
      <c r="C38" s="9">
        <v>40</v>
      </c>
      <c r="D38" s="10">
        <v>225</v>
      </c>
      <c r="E38" s="10">
        <f t="shared" si="6"/>
        <v>9000</v>
      </c>
      <c r="F38" s="10">
        <f t="shared" si="5"/>
        <v>10890</v>
      </c>
    </row>
    <row r="39" spans="1:6" s="13" customFormat="1" x14ac:dyDescent="0.25">
      <c r="A39" s="7"/>
      <c r="B39" s="7" t="s">
        <v>10</v>
      </c>
      <c r="C39" s="11"/>
      <c r="D39" s="12"/>
      <c r="E39" s="12">
        <f>SUM(E31:E38)</f>
        <v>247690</v>
      </c>
      <c r="F39" s="12">
        <f>E39*1.21</f>
        <v>299704.89999999997</v>
      </c>
    </row>
    <row r="40" spans="1:6" ht="10.15" customHeight="1" x14ac:dyDescent="0.25">
      <c r="A40" s="8"/>
      <c r="B40" s="8"/>
      <c r="C40" s="9"/>
      <c r="D40" s="8"/>
      <c r="E40" s="8"/>
      <c r="F40" s="8"/>
    </row>
    <row r="41" spans="1:6" x14ac:dyDescent="0.25">
      <c r="A41" s="7" t="s">
        <v>47</v>
      </c>
      <c r="B41" s="8" t="s">
        <v>16</v>
      </c>
      <c r="C41" s="9">
        <v>1</v>
      </c>
      <c r="D41" s="10">
        <v>32280</v>
      </c>
      <c r="E41" s="10">
        <f>C41*D41</f>
        <v>32280</v>
      </c>
      <c r="F41" s="10">
        <f t="shared" ref="F41:F49" si="7">E41*1.21</f>
        <v>39058.799999999996</v>
      </c>
    </row>
    <row r="42" spans="1:6" x14ac:dyDescent="0.25">
      <c r="A42" s="8"/>
      <c r="B42" s="8" t="s">
        <v>17</v>
      </c>
      <c r="C42" s="9">
        <v>1</v>
      </c>
      <c r="D42" s="10">
        <v>14400</v>
      </c>
      <c r="E42" s="10">
        <f t="shared" ref="E42:E48" si="8">C42*D42</f>
        <v>14400</v>
      </c>
      <c r="F42" s="10">
        <f t="shared" si="7"/>
        <v>17424</v>
      </c>
    </row>
    <row r="43" spans="1:6" x14ac:dyDescent="0.25">
      <c r="A43" s="8"/>
      <c r="B43" s="8" t="s">
        <v>12</v>
      </c>
      <c r="C43" s="9">
        <v>1</v>
      </c>
      <c r="D43" s="10">
        <v>28000</v>
      </c>
      <c r="E43" s="10">
        <f t="shared" si="8"/>
        <v>28000</v>
      </c>
      <c r="F43" s="10">
        <f t="shared" si="7"/>
        <v>33880</v>
      </c>
    </row>
    <row r="44" spans="1:6" x14ac:dyDescent="0.25">
      <c r="A44" s="8"/>
      <c r="B44" s="8" t="s">
        <v>15</v>
      </c>
      <c r="C44" s="9">
        <v>1</v>
      </c>
      <c r="D44" s="10">
        <v>28000</v>
      </c>
      <c r="E44" s="10">
        <f t="shared" si="8"/>
        <v>28000</v>
      </c>
      <c r="F44" s="10">
        <f t="shared" si="7"/>
        <v>33880</v>
      </c>
    </row>
    <row r="45" spans="1:6" x14ac:dyDescent="0.25">
      <c r="A45" s="8"/>
      <c r="B45" s="8" t="s">
        <v>5</v>
      </c>
      <c r="C45" s="9">
        <v>2</v>
      </c>
      <c r="D45" s="10">
        <v>6500</v>
      </c>
      <c r="E45" s="10">
        <f t="shared" si="8"/>
        <v>13000</v>
      </c>
      <c r="F45" s="10">
        <f t="shared" si="7"/>
        <v>15730</v>
      </c>
    </row>
    <row r="46" spans="1:6" x14ac:dyDescent="0.25">
      <c r="A46" s="8"/>
      <c r="B46" s="8" t="s">
        <v>57</v>
      </c>
      <c r="C46" s="9">
        <v>6</v>
      </c>
      <c r="D46" s="10">
        <v>1600</v>
      </c>
      <c r="E46" s="10">
        <f t="shared" si="8"/>
        <v>9600</v>
      </c>
      <c r="F46" s="10">
        <f t="shared" si="7"/>
        <v>11616</v>
      </c>
    </row>
    <row r="47" spans="1:6" x14ac:dyDescent="0.25">
      <c r="A47" s="8"/>
      <c r="B47" s="8" t="s">
        <v>6</v>
      </c>
      <c r="C47" s="9">
        <v>50</v>
      </c>
      <c r="D47" s="10">
        <v>280</v>
      </c>
      <c r="E47" s="10">
        <f t="shared" si="8"/>
        <v>14000</v>
      </c>
      <c r="F47" s="10">
        <f t="shared" si="7"/>
        <v>16940</v>
      </c>
    </row>
    <row r="48" spans="1:6" x14ac:dyDescent="0.25">
      <c r="A48" s="8"/>
      <c r="B48" s="8" t="s">
        <v>18</v>
      </c>
      <c r="C48" s="9">
        <v>3</v>
      </c>
      <c r="D48" s="10">
        <v>2400</v>
      </c>
      <c r="E48" s="10">
        <f t="shared" si="8"/>
        <v>7200</v>
      </c>
      <c r="F48" s="10">
        <f t="shared" si="7"/>
        <v>8712</v>
      </c>
    </row>
    <row r="49" spans="1:6" x14ac:dyDescent="0.25">
      <c r="A49" s="8"/>
      <c r="B49" s="8" t="s">
        <v>14</v>
      </c>
      <c r="C49" s="9">
        <v>30</v>
      </c>
      <c r="D49" s="10">
        <v>225</v>
      </c>
      <c r="E49" s="10">
        <f>C49*D49</f>
        <v>6750</v>
      </c>
      <c r="F49" s="10">
        <f t="shared" si="7"/>
        <v>8167.5</v>
      </c>
    </row>
    <row r="50" spans="1:6" s="13" customFormat="1" x14ac:dyDescent="0.25">
      <c r="A50" s="7"/>
      <c r="B50" s="7" t="s">
        <v>10</v>
      </c>
      <c r="C50" s="11"/>
      <c r="D50" s="12"/>
      <c r="E50" s="12">
        <f>SUM(E41:E49)</f>
        <v>153230</v>
      </c>
      <c r="F50" s="12">
        <f>E50*1.21</f>
        <v>185408.3</v>
      </c>
    </row>
    <row r="51" spans="1:6" ht="10.9" customHeight="1" x14ac:dyDescent="0.25">
      <c r="A51" s="8"/>
      <c r="B51" s="8"/>
      <c r="C51" s="9"/>
      <c r="D51" s="10"/>
      <c r="E51" s="10"/>
      <c r="F51" s="8"/>
    </row>
    <row r="52" spans="1:6" x14ac:dyDescent="0.25">
      <c r="A52" s="7" t="s">
        <v>48</v>
      </c>
      <c r="B52" s="8" t="s">
        <v>33</v>
      </c>
      <c r="C52" s="9">
        <v>1</v>
      </c>
      <c r="D52" s="10">
        <v>7530</v>
      </c>
      <c r="E52" s="10">
        <f>C52*D52</f>
        <v>7530</v>
      </c>
      <c r="F52" s="10">
        <f t="shared" ref="F52:F59" si="9">E52*1.21</f>
        <v>9111.2999999999993</v>
      </c>
    </row>
    <row r="53" spans="1:6" x14ac:dyDescent="0.25">
      <c r="A53" s="8"/>
      <c r="B53" s="8" t="s">
        <v>34</v>
      </c>
      <c r="C53" s="9">
        <v>1</v>
      </c>
      <c r="D53" s="10">
        <v>3360</v>
      </c>
      <c r="E53" s="10">
        <f>C53*D53</f>
        <v>3360</v>
      </c>
      <c r="F53" s="10">
        <f t="shared" si="9"/>
        <v>4065.6</v>
      </c>
    </row>
    <row r="54" spans="1:6" x14ac:dyDescent="0.25">
      <c r="A54" s="8"/>
      <c r="B54" s="8" t="s">
        <v>5</v>
      </c>
      <c r="C54" s="9">
        <v>4</v>
      </c>
      <c r="D54" s="10">
        <v>6500</v>
      </c>
      <c r="E54" s="10">
        <f t="shared" ref="E54:E59" si="10">C54*D54</f>
        <v>26000</v>
      </c>
      <c r="F54" s="10">
        <f t="shared" si="9"/>
        <v>31460</v>
      </c>
    </row>
    <row r="55" spans="1:6" x14ac:dyDescent="0.25">
      <c r="A55" s="8"/>
      <c r="B55" s="8" t="s">
        <v>56</v>
      </c>
      <c r="C55" s="9">
        <v>26</v>
      </c>
      <c r="D55" s="10">
        <v>1250</v>
      </c>
      <c r="E55" s="10">
        <f t="shared" si="10"/>
        <v>32500</v>
      </c>
      <c r="F55" s="10">
        <f t="shared" si="9"/>
        <v>39325</v>
      </c>
    </row>
    <row r="56" spans="1:6" x14ac:dyDescent="0.25">
      <c r="A56" s="8"/>
      <c r="B56" s="8" t="s">
        <v>53</v>
      </c>
      <c r="C56" s="9">
        <v>4</v>
      </c>
      <c r="D56" s="10">
        <v>7500</v>
      </c>
      <c r="E56" s="10">
        <f t="shared" si="10"/>
        <v>30000</v>
      </c>
      <c r="F56" s="10">
        <f t="shared" si="9"/>
        <v>36300</v>
      </c>
    </row>
    <row r="57" spans="1:6" x14ac:dyDescent="0.25">
      <c r="A57" s="8"/>
      <c r="B57" s="8" t="s">
        <v>54</v>
      </c>
      <c r="C57" s="9">
        <v>6</v>
      </c>
      <c r="D57" s="10">
        <v>7200</v>
      </c>
      <c r="E57" s="10">
        <f t="shared" si="10"/>
        <v>43200</v>
      </c>
      <c r="F57" s="10">
        <f t="shared" si="9"/>
        <v>52272</v>
      </c>
    </row>
    <row r="58" spans="1:6" x14ac:dyDescent="0.25">
      <c r="A58" s="8"/>
      <c r="B58" s="8" t="s">
        <v>25</v>
      </c>
      <c r="C58" s="9">
        <v>30</v>
      </c>
      <c r="D58" s="10">
        <v>105</v>
      </c>
      <c r="E58" s="10">
        <f t="shared" si="10"/>
        <v>3150</v>
      </c>
      <c r="F58" s="10">
        <f t="shared" si="9"/>
        <v>3811.5</v>
      </c>
    </row>
    <row r="59" spans="1:6" x14ac:dyDescent="0.25">
      <c r="A59" s="8"/>
      <c r="B59" s="8" t="s">
        <v>35</v>
      </c>
      <c r="C59" s="9">
        <v>54</v>
      </c>
      <c r="D59" s="10">
        <v>225</v>
      </c>
      <c r="E59" s="10">
        <f t="shared" si="10"/>
        <v>12150</v>
      </c>
      <c r="F59" s="10">
        <f t="shared" si="9"/>
        <v>14701.5</v>
      </c>
    </row>
    <row r="60" spans="1:6" s="13" customFormat="1" x14ac:dyDescent="0.25">
      <c r="A60" s="7"/>
      <c r="B60" s="7" t="s">
        <v>10</v>
      </c>
      <c r="C60" s="11"/>
      <c r="D60" s="12"/>
      <c r="E60" s="12">
        <f>SUM(E52:E59)</f>
        <v>157890</v>
      </c>
      <c r="F60" s="12">
        <f>E60*1.21</f>
        <v>191046.9</v>
      </c>
    </row>
    <row r="61" spans="1:6" ht="7.9" customHeight="1" x14ac:dyDescent="0.25">
      <c r="A61" s="8"/>
      <c r="B61" s="8"/>
      <c r="C61" s="9"/>
      <c r="D61" s="8"/>
      <c r="E61" s="8"/>
      <c r="F61" s="8"/>
    </row>
    <row r="62" spans="1:6" x14ac:dyDescent="0.25">
      <c r="A62" s="7" t="s">
        <v>49</v>
      </c>
      <c r="B62" s="8" t="s">
        <v>39</v>
      </c>
      <c r="C62" s="9">
        <v>1</v>
      </c>
      <c r="D62" s="10">
        <v>142000</v>
      </c>
      <c r="E62" s="10">
        <f>C62*D62</f>
        <v>142000</v>
      </c>
      <c r="F62" s="10">
        <f t="shared" ref="F62:F70" si="11">E62*1.21</f>
        <v>171820</v>
      </c>
    </row>
    <row r="63" spans="1:6" x14ac:dyDescent="0.25">
      <c r="A63" s="8"/>
      <c r="B63" s="8" t="s">
        <v>38</v>
      </c>
      <c r="C63" s="9">
        <v>6</v>
      </c>
      <c r="D63" s="10">
        <v>3500</v>
      </c>
      <c r="E63" s="10">
        <f t="shared" ref="E63:E70" si="12">C63*D63</f>
        <v>21000</v>
      </c>
      <c r="F63" s="10">
        <f t="shared" si="11"/>
        <v>25410</v>
      </c>
    </row>
    <row r="64" spans="1:6" x14ac:dyDescent="0.25">
      <c r="A64" s="8"/>
      <c r="B64" s="8" t="s">
        <v>37</v>
      </c>
      <c r="C64" s="9">
        <v>6</v>
      </c>
      <c r="D64" s="10">
        <v>3000</v>
      </c>
      <c r="E64" s="10">
        <f t="shared" si="12"/>
        <v>18000</v>
      </c>
      <c r="F64" s="10">
        <f t="shared" si="11"/>
        <v>21780</v>
      </c>
    </row>
    <row r="65" spans="1:6" x14ac:dyDescent="0.25">
      <c r="A65" s="8"/>
      <c r="B65" s="8" t="s">
        <v>36</v>
      </c>
      <c r="C65" s="9">
        <v>3</v>
      </c>
      <c r="D65" s="10">
        <v>4400</v>
      </c>
      <c r="E65" s="10">
        <f t="shared" si="12"/>
        <v>13200</v>
      </c>
      <c r="F65" s="10">
        <f t="shared" si="11"/>
        <v>15972</v>
      </c>
    </row>
    <row r="66" spans="1:6" x14ac:dyDescent="0.25">
      <c r="A66" s="8"/>
      <c r="B66" s="8" t="s">
        <v>40</v>
      </c>
      <c r="C66" s="9">
        <v>2</v>
      </c>
      <c r="D66" s="10">
        <v>1800</v>
      </c>
      <c r="E66" s="10">
        <f t="shared" si="12"/>
        <v>3600</v>
      </c>
      <c r="F66" s="10">
        <f t="shared" si="11"/>
        <v>4356</v>
      </c>
    </row>
    <row r="67" spans="1:6" x14ac:dyDescent="0.25">
      <c r="A67" s="7"/>
      <c r="B67" s="8" t="s">
        <v>41</v>
      </c>
      <c r="C67" s="9">
        <v>1</v>
      </c>
      <c r="D67" s="10">
        <v>16140</v>
      </c>
      <c r="E67" s="10">
        <f>C67*D67</f>
        <v>16140</v>
      </c>
      <c r="F67" s="10">
        <f t="shared" si="11"/>
        <v>19529.399999999998</v>
      </c>
    </row>
    <row r="68" spans="1:6" x14ac:dyDescent="0.25">
      <c r="A68" s="8"/>
      <c r="B68" s="8" t="s">
        <v>42</v>
      </c>
      <c r="C68" s="9">
        <v>1</v>
      </c>
      <c r="D68" s="10">
        <v>7200</v>
      </c>
      <c r="E68" s="10">
        <f>C68*D68</f>
        <v>7200</v>
      </c>
      <c r="F68" s="10">
        <f t="shared" si="11"/>
        <v>8712</v>
      </c>
    </row>
    <row r="69" spans="1:6" x14ac:dyDescent="0.25">
      <c r="A69" s="8"/>
      <c r="B69" s="8" t="s">
        <v>6</v>
      </c>
      <c r="C69" s="9">
        <v>26</v>
      </c>
      <c r="D69" s="10">
        <v>280</v>
      </c>
      <c r="E69" s="10">
        <f t="shared" si="12"/>
        <v>7280</v>
      </c>
      <c r="F69" s="10">
        <f t="shared" si="11"/>
        <v>8808.7999999999993</v>
      </c>
    </row>
    <row r="70" spans="1:6" x14ac:dyDescent="0.25">
      <c r="A70" s="8"/>
      <c r="B70" s="8" t="s">
        <v>25</v>
      </c>
      <c r="C70" s="9">
        <v>40</v>
      </c>
      <c r="D70" s="10">
        <v>105</v>
      </c>
      <c r="E70" s="10">
        <f t="shared" si="12"/>
        <v>4200</v>
      </c>
      <c r="F70" s="10">
        <f t="shared" si="11"/>
        <v>5082</v>
      </c>
    </row>
    <row r="71" spans="1:6" x14ac:dyDescent="0.25">
      <c r="A71" s="8"/>
      <c r="B71" s="8"/>
      <c r="C71" s="9"/>
      <c r="D71" s="10"/>
      <c r="E71" s="10"/>
      <c r="F71" s="8"/>
    </row>
    <row r="72" spans="1:6" s="13" customFormat="1" x14ac:dyDescent="0.25">
      <c r="A72" s="7"/>
      <c r="B72" s="7" t="s">
        <v>10</v>
      </c>
      <c r="C72" s="11"/>
      <c r="D72" s="12"/>
      <c r="E72" s="12">
        <f>SUM(E62:E71)</f>
        <v>232620</v>
      </c>
      <c r="F72" s="12">
        <f>E72*1.21</f>
        <v>281470.2</v>
      </c>
    </row>
    <row r="73" spans="1:6" ht="9.6" customHeight="1" x14ac:dyDescent="0.25">
      <c r="A73" s="8"/>
      <c r="B73" s="8"/>
      <c r="C73" s="9"/>
      <c r="D73" s="10"/>
      <c r="E73" s="10"/>
      <c r="F73" s="8"/>
    </row>
    <row r="74" spans="1:6" x14ac:dyDescent="0.25">
      <c r="A74" s="7" t="s">
        <v>31</v>
      </c>
      <c r="B74" s="8" t="s">
        <v>32</v>
      </c>
      <c r="C74" s="9">
        <v>6</v>
      </c>
      <c r="D74" s="10">
        <v>4450</v>
      </c>
      <c r="E74" s="12">
        <f>C74*D74</f>
        <v>26700</v>
      </c>
      <c r="F74" s="12">
        <f>E74*1.21</f>
        <v>32307</v>
      </c>
    </row>
    <row r="76" spans="1:6" ht="15.75" thickBot="1" x14ac:dyDescent="0.3"/>
    <row r="77" spans="1:6" s="13" customFormat="1" ht="15.75" thickBot="1" x14ac:dyDescent="0.3">
      <c r="A77" s="14"/>
      <c r="B77" s="15" t="s">
        <v>43</v>
      </c>
      <c r="C77" s="16"/>
      <c r="D77" s="15"/>
      <c r="E77" s="17">
        <f>E74+E72+E60+E50+E39+E29+E22+E12</f>
        <v>1445840</v>
      </c>
      <c r="F77" s="18">
        <f>F74+F72+F60+F50+F39+F29+F22+F12</f>
        <v>1749466.4</v>
      </c>
    </row>
    <row r="78" spans="1:6" x14ac:dyDescent="0.25">
      <c r="E78" s="19"/>
    </row>
    <row r="79" spans="1:6" x14ac:dyDescent="0.25">
      <c r="F79" s="19"/>
    </row>
    <row r="80" spans="1:6" x14ac:dyDescent="0.25">
      <c r="F80" s="19"/>
    </row>
  </sheetData>
  <printOptions horizontalCentered="1"/>
  <pageMargins left="0.31496062992125984" right="0.31496062992125984" top="0.55118110236220474" bottom="0.35433070866141736" header="0.31496062992125984" footer="0.31496062992125984"/>
  <pageSetup paperSize="9" scale="90" orientation="landscape" verticalDpi="0" r:id="rId1"/>
  <headerFooter>
    <oddHeader>&amp;LSpolečně tvoříme JIH&amp;R2019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ZŠ</vt:lpstr>
      <vt:lpstr>'rozpočet ZŠ'!Názvy_tisku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2019-06-25T15:34:44Z</dcterms:modified>
</cp:coreProperties>
</file>